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orte\Documents\Documentos Undime\asa\"/>
    </mc:Choice>
  </mc:AlternateContent>
  <bookViews>
    <workbookView xWindow="0" yWindow="0" windowWidth="25200" windowHeight="118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6" i="1" l="1"/>
  <c r="R26" i="1"/>
  <c r="T26" i="1" s="1"/>
  <c r="T25" i="1"/>
  <c r="S25" i="1"/>
  <c r="R25" i="1"/>
  <c r="S24" i="1"/>
  <c r="R24" i="1"/>
  <c r="T24" i="1" s="1"/>
  <c r="S23" i="1"/>
  <c r="R23" i="1"/>
  <c r="T23" i="1" s="1"/>
  <c r="S22" i="1"/>
  <c r="R22" i="1"/>
  <c r="T22" i="1" s="1"/>
  <c r="T21" i="1"/>
  <c r="S21" i="1"/>
  <c r="R21" i="1"/>
  <c r="S20" i="1"/>
  <c r="T20" i="1" s="1"/>
  <c r="R20" i="1"/>
  <c r="S19" i="1"/>
  <c r="R19" i="1"/>
  <c r="T19" i="1" s="1"/>
  <c r="S18" i="1"/>
  <c r="R18" i="1"/>
  <c r="T18" i="1" s="1"/>
  <c r="T17" i="1"/>
  <c r="S17" i="1"/>
  <c r="R17" i="1"/>
  <c r="S16" i="1"/>
  <c r="T16" i="1" s="1"/>
  <c r="R16" i="1"/>
  <c r="S15" i="1"/>
  <c r="R15" i="1"/>
  <c r="T15" i="1" s="1"/>
  <c r="S14" i="1"/>
  <c r="R14" i="1"/>
  <c r="T14" i="1" s="1"/>
  <c r="T13" i="1"/>
  <c r="S13" i="1"/>
  <c r="R13" i="1"/>
  <c r="S12" i="1"/>
  <c r="T12" i="1" s="1"/>
  <c r="R12" i="1"/>
  <c r="S11" i="1"/>
  <c r="R11" i="1"/>
  <c r="T11" i="1" s="1"/>
  <c r="S10" i="1"/>
  <c r="R10" i="1"/>
  <c r="T10" i="1" s="1"/>
  <c r="T9" i="1"/>
  <c r="S9" i="1"/>
  <c r="R9" i="1"/>
  <c r="S8" i="1"/>
  <c r="T8" i="1" s="1"/>
  <c r="R8" i="1"/>
  <c r="S7" i="1"/>
  <c r="R7" i="1"/>
  <c r="T7" i="1" s="1"/>
  <c r="S6" i="1"/>
  <c r="R6" i="1"/>
  <c r="T6" i="1" s="1"/>
  <c r="T5" i="1"/>
  <c r="S5" i="1"/>
  <c r="R5" i="1"/>
  <c r="S4" i="1"/>
  <c r="T4" i="1" s="1"/>
  <c r="R4" i="1"/>
  <c r="S3" i="1"/>
  <c r="R3" i="1"/>
  <c r="T3" i="1" s="1"/>
  <c r="S2" i="1"/>
  <c r="R2" i="1"/>
  <c r="T2" i="1" s="1"/>
</calcChain>
</file>

<file path=xl/sharedStrings.xml><?xml version="1.0" encoding="utf-8"?>
<sst xmlns="http://schemas.openxmlformats.org/spreadsheetml/2006/main" count="289" uniqueCount="117">
  <si>
    <t>CÓDIGO DA ESCOLA</t>
  </si>
  <si>
    <t>NOME DA ESCOLA</t>
  </si>
  <si>
    <t>AÇÕES P/ ADESÃO</t>
  </si>
  <si>
    <t>UF</t>
  </si>
  <si>
    <t>NOME DO MUNICÍPIO</t>
  </si>
  <si>
    <t>NOME DO MUNICÍPIO _SEM_ACENTO</t>
  </si>
  <si>
    <t>COD. MUNICÍPIO</t>
  </si>
  <si>
    <t>DEPENDÊNCIA ADMINISTRATIVA</t>
  </si>
  <si>
    <t>ENDEREÇO</t>
  </si>
  <si>
    <t>NÚMERO DO ENDEREÇO</t>
  </si>
  <si>
    <t>COMPLEMENTO</t>
  </si>
  <si>
    <t>BAIRRO</t>
  </si>
  <si>
    <t>DDD</t>
  </si>
  <si>
    <t>TELEFONE</t>
  </si>
  <si>
    <t>OUTRO TELEFONE</t>
  </si>
  <si>
    <t>E-MAIL</t>
  </si>
  <si>
    <t>MATRÍCULAS</t>
  </si>
  <si>
    <t>Custeio</t>
  </si>
  <si>
    <t>Capital</t>
  </si>
  <si>
    <t>Total</t>
  </si>
  <si>
    <t>ENVIAR TODA A DOCUMENTAÇÃO (FOTOS, ATA DE REUNIÃO, PLANO DE TRABALHO E TERMO DE COMPROMISSO)</t>
  </si>
  <si>
    <t>Municipal</t>
  </si>
  <si>
    <t/>
  </si>
  <si>
    <t>S/N</t>
  </si>
  <si>
    <t>ZONA RURAL</t>
  </si>
  <si>
    <t>PREDIO</t>
  </si>
  <si>
    <t>CASA</t>
  </si>
  <si>
    <t>SN</t>
  </si>
  <si>
    <t>CENTRO</t>
  </si>
  <si>
    <t>SERRINHA</t>
  </si>
  <si>
    <t>AREA AREA RURAL</t>
  </si>
  <si>
    <t>AREA RURAL DE FLORIANO</t>
  </si>
  <si>
    <t>EDUCACAO45@YAHOO.COM.BR</t>
  </si>
  <si>
    <t>ESCOLA MUNICIPAL JOSE DE RIBAMAR DE MELO</t>
  </si>
  <si>
    <t>PI</t>
  </si>
  <si>
    <t>Boa Hora</t>
  </si>
  <si>
    <t>PASSA TEMPO</t>
  </si>
  <si>
    <t>CECILIAFONTINELEBH@HOTMAIL.COM</t>
  </si>
  <si>
    <t>ESC MUN JOSE LIRA</t>
  </si>
  <si>
    <t>Nossa Senhora dos Remédios</t>
  </si>
  <si>
    <t>Nossa Senhora dos Remedios</t>
  </si>
  <si>
    <t>LOCALIDADE JABUTI</t>
  </si>
  <si>
    <t>55</t>
  </si>
  <si>
    <t>ESC MUN MANOEL RORIZ</t>
  </si>
  <si>
    <t>Campo Largo do Piauí</t>
  </si>
  <si>
    <t>Campo Largo do Piaui</t>
  </si>
  <si>
    <t>LAGOA DANTA</t>
  </si>
  <si>
    <t>EDUCACAOCLARGO@BOL.COM.BR</t>
  </si>
  <si>
    <t>ESCOLA MUNICIPAL BALDUINO RODRIGUES NUNES</t>
  </si>
  <si>
    <t>Caraúbas do Piauí</t>
  </si>
  <si>
    <t>Caraubas do Piaui</t>
  </si>
  <si>
    <t>POVOADO OLHO DAGUA DOS BALDUINOS</t>
  </si>
  <si>
    <t>SMEDUCACAOCARAUBASPI@HOTMAIL.COM</t>
  </si>
  <si>
    <t>ESCOLA MUNICIPAL MARCELO ANTONIO ARAUJO</t>
  </si>
  <si>
    <t>POVOADO POLO NORTE</t>
  </si>
  <si>
    <t>ESCOLA MUNICIPAL SAO JOSE</t>
  </si>
  <si>
    <t>POVOADO MALHADA DE CIMA</t>
  </si>
  <si>
    <t>POVOADO CHAPADA</t>
  </si>
  <si>
    <t>ESCOLA MUNICIPAL SAO FRANCISCO</t>
  </si>
  <si>
    <t>POVOADO TRAPIA DO ROSARIO</t>
  </si>
  <si>
    <t>ESCOLA MUNICIPAL ANANIAS QUARESMA DE SOUSA</t>
  </si>
  <si>
    <t>LOCALIDADE VERMELHA</t>
  </si>
  <si>
    <t>ESCOLA MUNICIPAL LAURENTINO MARQUES DE MOURA</t>
  </si>
  <si>
    <t>POVOADO BOIADAS</t>
  </si>
  <si>
    <t>ESCOLA MUNICIPAL PEDRO VIEIRA DE SOUSA</t>
  </si>
  <si>
    <t>Floriano</t>
  </si>
  <si>
    <t>MARIADAPAZ.PAIZINHA@HOTMAIL.COM</t>
  </si>
  <si>
    <t>ESC MUL RAIMUNDO ANTONIO DE SOUZA</t>
  </si>
  <si>
    <t>São Miguel do Fidalgo</t>
  </si>
  <si>
    <t>Sao Miguel do Fidalgo</t>
  </si>
  <si>
    <t>LOC. LUIZ</t>
  </si>
  <si>
    <t>ESCOLA MUNICIPAL JOSE RODRIGUES COUTINHO</t>
  </si>
  <si>
    <t>Massapê do Piauí</t>
  </si>
  <si>
    <t>Massape do Piaui</t>
  </si>
  <si>
    <t>LOCALIDADE PEIXE</t>
  </si>
  <si>
    <t>SEMEDMASSAPE@HOTMAIL.COM</t>
  </si>
  <si>
    <t>ESCOLA MUNICIPAL SAO FRANCISCO DE ASSIS</t>
  </si>
  <si>
    <t>Caxingó</t>
  </si>
  <si>
    <t>Caxingo</t>
  </si>
  <si>
    <t>POVOADO ALEGRE DA EMA</t>
  </si>
  <si>
    <t>EDUCACAOCAXINGO@GMAIL.COM</t>
  </si>
  <si>
    <t>UNID ESC SAO BERNARDO</t>
  </si>
  <si>
    <t>ASSENTAMENTO VILA SAO BERNARDO</t>
  </si>
  <si>
    <t>ESCOLA MUNICIPAL NICOLAU FRANCISCO DE ASSIS</t>
  </si>
  <si>
    <t>CANA BRAVA</t>
  </si>
  <si>
    <t>UNIDADE ESCOLAR ANTONIO LOPES DE OLIVEIRA</t>
  </si>
  <si>
    <t>Miguel Alves</t>
  </si>
  <si>
    <t>ASSENTAMENTO TODOS OS SANTOS</t>
  </si>
  <si>
    <t>ESC MUN LAZARO JOSE DA SILVA</t>
  </si>
  <si>
    <t>LOCALIDADE BARRO BRANCO</t>
  </si>
  <si>
    <t>CRECHE PINTINHO AMARELO</t>
  </si>
  <si>
    <t>POVOADO COSTA</t>
  </si>
  <si>
    <t>UNID ESC PEDRO MARQUES DA COSTA</t>
  </si>
  <si>
    <t>Alto Longá</t>
  </si>
  <si>
    <t>AVENIDA BRASIL</t>
  </si>
  <si>
    <t>AGLOMERADO URBANO</t>
  </si>
  <si>
    <t>BURITI DO CASTELO - ZONA RURAL</t>
  </si>
  <si>
    <t>EPMPCASTELOBRANCO@GMAIL.COM</t>
  </si>
  <si>
    <t>UNID ESC LINDOLFO NUNES</t>
  </si>
  <si>
    <t>Batalha</t>
  </si>
  <si>
    <t>RUA JOAO BATISTA</t>
  </si>
  <si>
    <t>UNIDADE ESCOLAR SAO RAIMUNDO</t>
  </si>
  <si>
    <t>CAIXA POSTAL COMUNITARIA RUA HENRIQUE MARTINS, S/N</t>
  </si>
  <si>
    <t>SITIOS NOVOS</t>
  </si>
  <si>
    <t>MANOELPEREIRAMARQUES@SMECAUCAIA.COM.BR</t>
  </si>
  <si>
    <t>UNID ESC PADRE ANCHIETA</t>
  </si>
  <si>
    <t>AV. OTILIA MARIA DE PAIVA</t>
  </si>
  <si>
    <t>RIACHO DA AREIA</t>
  </si>
  <si>
    <t>MARINALVA.FE@HOTMAIL.COM</t>
  </si>
  <si>
    <t>UNIDADE ESCOLAR ESTER SOUSA</t>
  </si>
  <si>
    <t>RUA CONEGO LIMA SUCUPIRA</t>
  </si>
  <si>
    <t>WALDEMARB@ESCOLA.SME.FORTALEZA.CE.GOV.BR</t>
  </si>
  <si>
    <t>UNIDADE ESCOLAR ALEXANDRINA BRITO</t>
  </si>
  <si>
    <t>Júlio Borges</t>
  </si>
  <si>
    <t>Julio Borges</t>
  </si>
  <si>
    <t>POVOADO SANTO ANTONIO</t>
  </si>
  <si>
    <t>SMEJULIOBORGES@HOTMAIL.COM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</si>
</sst>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tabSelected="1" workbookViewId="0">
      <selection activeCell="A2" sqref="A2:T26"/>
    </sheetView>
  </sheetViews>
  <sheetFormatPr defaultRowHeight="15" x14ac:dyDescent="0.25"/>
  <sheetData>
    <row r="1" spans="1:20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>
        <v>22000801</v>
      </c>
      <c r="B2" s="2" t="s">
        <v>33</v>
      </c>
      <c r="C2" s="2" t="s">
        <v>20</v>
      </c>
      <c r="D2" s="2" t="s">
        <v>34</v>
      </c>
      <c r="E2" s="2" t="s">
        <v>35</v>
      </c>
      <c r="F2" s="2" t="s">
        <v>35</v>
      </c>
      <c r="G2" s="2">
        <v>2201770</v>
      </c>
      <c r="H2" s="2" t="s">
        <v>21</v>
      </c>
      <c r="I2" s="2" t="s">
        <v>36</v>
      </c>
      <c r="J2" s="2" t="s">
        <v>22</v>
      </c>
      <c r="K2" s="2" t="s">
        <v>22</v>
      </c>
      <c r="L2" s="2" t="s">
        <v>22</v>
      </c>
      <c r="M2" s="2"/>
      <c r="N2" s="2"/>
      <c r="O2" s="2"/>
      <c r="P2" s="2" t="s">
        <v>37</v>
      </c>
      <c r="Q2" s="2">
        <v>47</v>
      </c>
      <c r="R2" s="2">
        <f>IF(Q2&lt;1,0,IF(Q2&lt;51,8120,IF(Q2&lt;150,9100,10500)))</f>
        <v>8120</v>
      </c>
      <c r="S2" s="2">
        <f>IF(Q2&lt;1,0,IF(Q2&lt;51,3480,IF(Q2&lt;150,3900,4500)))</f>
        <v>3480</v>
      </c>
      <c r="T2" s="2">
        <f>R2+S2</f>
        <v>11600</v>
      </c>
    </row>
    <row r="3" spans="1:20" x14ac:dyDescent="0.25">
      <c r="A3" s="2">
        <v>22008900</v>
      </c>
      <c r="B3" s="2" t="s">
        <v>38</v>
      </c>
      <c r="C3" s="2" t="s">
        <v>20</v>
      </c>
      <c r="D3" s="2" t="s">
        <v>34</v>
      </c>
      <c r="E3" s="2" t="s">
        <v>39</v>
      </c>
      <c r="F3" s="2" t="s">
        <v>40</v>
      </c>
      <c r="G3" s="2">
        <v>2206803</v>
      </c>
      <c r="H3" s="2" t="s">
        <v>21</v>
      </c>
      <c r="I3" s="2" t="s">
        <v>41</v>
      </c>
      <c r="J3" s="2" t="s">
        <v>42</v>
      </c>
      <c r="K3" s="2" t="s">
        <v>26</v>
      </c>
      <c r="L3" s="2" t="s">
        <v>24</v>
      </c>
      <c r="M3" s="2">
        <v>86</v>
      </c>
      <c r="N3" s="2">
        <v>32451336</v>
      </c>
      <c r="O3" s="2"/>
      <c r="P3" s="2" t="s">
        <v>32</v>
      </c>
      <c r="Q3" s="2">
        <v>22</v>
      </c>
      <c r="R3" s="2">
        <f>IF(Q3&lt;1,0,IF(Q3&lt;51,8120,IF(Q3&lt;150,9100,10500)))</f>
        <v>8120</v>
      </c>
      <c r="S3" s="2">
        <f>IF(Q3&lt;1,0,IF(Q3&lt;51,3480,IF(Q3&lt;150,3900,4500)))</f>
        <v>3480</v>
      </c>
      <c r="T3" s="2">
        <f>R3+S3</f>
        <v>11600</v>
      </c>
    </row>
    <row r="4" spans="1:20" x14ac:dyDescent="0.25">
      <c r="A4" s="2">
        <v>22010785</v>
      </c>
      <c r="B4" s="2" t="s">
        <v>43</v>
      </c>
      <c r="C4" s="2" t="s">
        <v>20</v>
      </c>
      <c r="D4" s="2" t="s">
        <v>34</v>
      </c>
      <c r="E4" s="2" t="s">
        <v>44</v>
      </c>
      <c r="F4" s="2" t="s">
        <v>45</v>
      </c>
      <c r="G4" s="2">
        <v>2202174</v>
      </c>
      <c r="H4" s="2" t="s">
        <v>21</v>
      </c>
      <c r="I4" s="2" t="s">
        <v>46</v>
      </c>
      <c r="J4" s="2" t="s">
        <v>22</v>
      </c>
      <c r="K4" s="2" t="s">
        <v>22</v>
      </c>
      <c r="L4" s="2" t="s">
        <v>24</v>
      </c>
      <c r="M4" s="2">
        <v>86</v>
      </c>
      <c r="N4" s="2">
        <v>981106756</v>
      </c>
      <c r="O4" s="2"/>
      <c r="P4" s="2" t="s">
        <v>47</v>
      </c>
      <c r="Q4" s="2">
        <v>16</v>
      </c>
      <c r="R4" s="2">
        <f>IF(Q4&lt;1,0,IF(Q4&lt;51,8120,IF(Q4&lt;150,9100,10500)))</f>
        <v>8120</v>
      </c>
      <c r="S4" s="2">
        <f>IF(Q4&lt;1,0,IF(Q4&lt;51,3480,IF(Q4&lt;150,3900,4500)))</f>
        <v>3480</v>
      </c>
      <c r="T4" s="2">
        <f>R4+S4</f>
        <v>11600</v>
      </c>
    </row>
    <row r="5" spans="1:20" x14ac:dyDescent="0.25">
      <c r="A5" s="2">
        <v>22011625</v>
      </c>
      <c r="B5" s="2" t="s">
        <v>48</v>
      </c>
      <c r="C5" s="2" t="s">
        <v>20</v>
      </c>
      <c r="D5" s="2" t="s">
        <v>34</v>
      </c>
      <c r="E5" s="2" t="s">
        <v>49</v>
      </c>
      <c r="F5" s="2" t="s">
        <v>50</v>
      </c>
      <c r="G5" s="2">
        <v>2202539</v>
      </c>
      <c r="H5" s="2" t="s">
        <v>21</v>
      </c>
      <c r="I5" s="2" t="s">
        <v>51</v>
      </c>
      <c r="J5" s="2" t="s">
        <v>27</v>
      </c>
      <c r="K5" s="2" t="s">
        <v>22</v>
      </c>
      <c r="L5" s="2" t="s">
        <v>24</v>
      </c>
      <c r="M5" s="2">
        <v>86</v>
      </c>
      <c r="N5" s="2">
        <v>33330079</v>
      </c>
      <c r="O5" s="2"/>
      <c r="P5" s="2" t="s">
        <v>52</v>
      </c>
      <c r="Q5" s="2">
        <v>42</v>
      </c>
      <c r="R5" s="2">
        <f>IF(Q5&lt;1,0,IF(Q5&lt;51,8120,IF(Q5&lt;150,9100,10500)))</f>
        <v>8120</v>
      </c>
      <c r="S5" s="2">
        <f>IF(Q5&lt;1,0,IF(Q5&lt;51,3480,IF(Q5&lt;150,3900,4500)))</f>
        <v>3480</v>
      </c>
      <c r="T5" s="2">
        <f>R5+S5</f>
        <v>11600</v>
      </c>
    </row>
    <row r="6" spans="1:20" x14ac:dyDescent="0.25">
      <c r="A6" s="2">
        <v>22011838</v>
      </c>
      <c r="B6" s="2" t="s">
        <v>53</v>
      </c>
      <c r="C6" s="2" t="s">
        <v>20</v>
      </c>
      <c r="D6" s="2" t="s">
        <v>34</v>
      </c>
      <c r="E6" s="2" t="s">
        <v>49</v>
      </c>
      <c r="F6" s="2" t="s">
        <v>50</v>
      </c>
      <c r="G6" s="2">
        <v>2202539</v>
      </c>
      <c r="H6" s="2" t="s">
        <v>21</v>
      </c>
      <c r="I6" s="2" t="s">
        <v>54</v>
      </c>
      <c r="J6" s="2" t="s">
        <v>27</v>
      </c>
      <c r="K6" s="2" t="s">
        <v>22</v>
      </c>
      <c r="L6" s="2" t="s">
        <v>24</v>
      </c>
      <c r="M6" s="2">
        <v>86</v>
      </c>
      <c r="N6" s="2">
        <v>33330079</v>
      </c>
      <c r="O6" s="2"/>
      <c r="P6" s="2" t="s">
        <v>52</v>
      </c>
      <c r="Q6" s="2">
        <v>17</v>
      </c>
      <c r="R6" s="2">
        <f>IF(Q6&lt;1,0,IF(Q6&lt;51,8120,IF(Q6&lt;150,9100,10500)))</f>
        <v>8120</v>
      </c>
      <c r="S6" s="2">
        <f>IF(Q6&lt;1,0,IF(Q6&lt;51,3480,IF(Q6&lt;150,3900,4500)))</f>
        <v>3480</v>
      </c>
      <c r="T6" s="2">
        <f>R6+S6</f>
        <v>11600</v>
      </c>
    </row>
    <row r="7" spans="1:20" x14ac:dyDescent="0.25">
      <c r="A7" s="2">
        <v>22012028</v>
      </c>
      <c r="B7" s="2" t="s">
        <v>55</v>
      </c>
      <c r="C7" s="2" t="s">
        <v>20</v>
      </c>
      <c r="D7" s="2" t="s">
        <v>34</v>
      </c>
      <c r="E7" s="2" t="s">
        <v>49</v>
      </c>
      <c r="F7" s="2" t="s">
        <v>50</v>
      </c>
      <c r="G7" s="2">
        <v>2202539</v>
      </c>
      <c r="H7" s="2" t="s">
        <v>21</v>
      </c>
      <c r="I7" s="2" t="s">
        <v>56</v>
      </c>
      <c r="J7" s="2" t="s">
        <v>27</v>
      </c>
      <c r="K7" s="2" t="s">
        <v>22</v>
      </c>
      <c r="L7" s="2" t="s">
        <v>24</v>
      </c>
      <c r="M7" s="2">
        <v>86</v>
      </c>
      <c r="N7" s="2">
        <v>33330079</v>
      </c>
      <c r="O7" s="2"/>
      <c r="P7" s="2" t="s">
        <v>52</v>
      </c>
      <c r="Q7" s="2">
        <v>42</v>
      </c>
      <c r="R7" s="2">
        <f>IF(Q7&lt;1,0,IF(Q7&lt;51,8120,IF(Q7&lt;150,9100,10500)))</f>
        <v>8120</v>
      </c>
      <c r="S7" s="2">
        <f>IF(Q7&lt;1,0,IF(Q7&lt;51,3480,IF(Q7&lt;150,3900,4500)))</f>
        <v>3480</v>
      </c>
      <c r="T7" s="2">
        <f>R7+S7</f>
        <v>11600</v>
      </c>
    </row>
    <row r="8" spans="1:20" x14ac:dyDescent="0.25">
      <c r="A8" s="2">
        <v>22012184</v>
      </c>
      <c r="B8" s="2" t="s">
        <v>55</v>
      </c>
      <c r="C8" s="2" t="s">
        <v>20</v>
      </c>
      <c r="D8" s="2" t="s">
        <v>34</v>
      </c>
      <c r="E8" s="2" t="s">
        <v>49</v>
      </c>
      <c r="F8" s="2" t="s">
        <v>50</v>
      </c>
      <c r="G8" s="2">
        <v>2202539</v>
      </c>
      <c r="H8" s="2" t="s">
        <v>21</v>
      </c>
      <c r="I8" s="2" t="s">
        <v>57</v>
      </c>
      <c r="J8" s="2" t="s">
        <v>27</v>
      </c>
      <c r="K8" s="2" t="s">
        <v>22</v>
      </c>
      <c r="L8" s="2" t="s">
        <v>24</v>
      </c>
      <c r="M8" s="2">
        <v>86</v>
      </c>
      <c r="N8" s="2">
        <v>33330079</v>
      </c>
      <c r="O8" s="2"/>
      <c r="P8" s="2" t="s">
        <v>52</v>
      </c>
      <c r="Q8" s="2">
        <v>45</v>
      </c>
      <c r="R8" s="2">
        <f>IF(Q8&lt;1,0,IF(Q8&lt;51,8120,IF(Q8&lt;150,9100,10500)))</f>
        <v>8120</v>
      </c>
      <c r="S8" s="2">
        <f>IF(Q8&lt;1,0,IF(Q8&lt;51,3480,IF(Q8&lt;150,3900,4500)))</f>
        <v>3480</v>
      </c>
      <c r="T8" s="2">
        <f>R8+S8</f>
        <v>11600</v>
      </c>
    </row>
    <row r="9" spans="1:20" x14ac:dyDescent="0.25">
      <c r="A9" s="2">
        <v>22012290</v>
      </c>
      <c r="B9" s="2" t="s">
        <v>58</v>
      </c>
      <c r="C9" s="2" t="s">
        <v>20</v>
      </c>
      <c r="D9" s="2" t="s">
        <v>34</v>
      </c>
      <c r="E9" s="2" t="s">
        <v>49</v>
      </c>
      <c r="F9" s="2" t="s">
        <v>50</v>
      </c>
      <c r="G9" s="2">
        <v>2202539</v>
      </c>
      <c r="H9" s="2" t="s">
        <v>21</v>
      </c>
      <c r="I9" s="2" t="s">
        <v>59</v>
      </c>
      <c r="J9" s="2" t="s">
        <v>27</v>
      </c>
      <c r="K9" s="2" t="s">
        <v>22</v>
      </c>
      <c r="L9" s="2" t="s">
        <v>24</v>
      </c>
      <c r="M9" s="2">
        <v>86</v>
      </c>
      <c r="N9" s="2">
        <v>33330079</v>
      </c>
      <c r="O9" s="2"/>
      <c r="P9" s="2" t="s">
        <v>52</v>
      </c>
      <c r="Q9" s="2">
        <v>21</v>
      </c>
      <c r="R9" s="2">
        <f>IF(Q9&lt;1,0,IF(Q9&lt;51,8120,IF(Q9&lt;150,9100,10500)))</f>
        <v>8120</v>
      </c>
      <c r="S9" s="2">
        <f>IF(Q9&lt;1,0,IF(Q9&lt;51,3480,IF(Q9&lt;150,3900,4500)))</f>
        <v>3480</v>
      </c>
      <c r="T9" s="2">
        <f>R9+S9</f>
        <v>11600</v>
      </c>
    </row>
    <row r="10" spans="1:20" x14ac:dyDescent="0.25">
      <c r="A10" s="2">
        <v>22012338</v>
      </c>
      <c r="B10" s="2" t="s">
        <v>60</v>
      </c>
      <c r="C10" s="2" t="s">
        <v>20</v>
      </c>
      <c r="D10" s="2" t="s">
        <v>34</v>
      </c>
      <c r="E10" s="2" t="s">
        <v>49</v>
      </c>
      <c r="F10" s="2" t="s">
        <v>50</v>
      </c>
      <c r="G10" s="2">
        <v>2202539</v>
      </c>
      <c r="H10" s="2" t="s">
        <v>21</v>
      </c>
      <c r="I10" s="2" t="s">
        <v>61</v>
      </c>
      <c r="J10" s="2" t="s">
        <v>27</v>
      </c>
      <c r="K10" s="2" t="s">
        <v>22</v>
      </c>
      <c r="L10" s="2" t="s">
        <v>24</v>
      </c>
      <c r="M10" s="2">
        <v>86</v>
      </c>
      <c r="N10" s="2">
        <v>981227926</v>
      </c>
      <c r="O10" s="2">
        <v>33330079</v>
      </c>
      <c r="P10" s="2" t="s">
        <v>52</v>
      </c>
      <c r="Q10" s="2">
        <v>210</v>
      </c>
      <c r="R10" s="2">
        <f>IF(Q10&lt;1,0,IF(Q10&lt;51,8120,IF(Q10&lt;150,9100,10500)))</f>
        <v>10500</v>
      </c>
      <c r="S10" s="2">
        <f>IF(Q10&lt;1,0,IF(Q10&lt;51,3480,IF(Q10&lt;150,3900,4500)))</f>
        <v>4500</v>
      </c>
      <c r="T10" s="2">
        <f>R10+S10</f>
        <v>15000</v>
      </c>
    </row>
    <row r="11" spans="1:20" x14ac:dyDescent="0.25">
      <c r="A11" s="2">
        <v>22012460</v>
      </c>
      <c r="B11" s="2" t="s">
        <v>62</v>
      </c>
      <c r="C11" s="2" t="s">
        <v>20</v>
      </c>
      <c r="D11" s="2" t="s">
        <v>34</v>
      </c>
      <c r="E11" s="2" t="s">
        <v>49</v>
      </c>
      <c r="F11" s="2" t="s">
        <v>50</v>
      </c>
      <c r="G11" s="2">
        <v>2202539</v>
      </c>
      <c r="H11" s="2" t="s">
        <v>21</v>
      </c>
      <c r="I11" s="2" t="s">
        <v>63</v>
      </c>
      <c r="J11" s="2" t="s">
        <v>27</v>
      </c>
      <c r="K11" s="2" t="s">
        <v>22</v>
      </c>
      <c r="L11" s="2" t="s">
        <v>24</v>
      </c>
      <c r="M11" s="2">
        <v>86</v>
      </c>
      <c r="N11" s="2">
        <v>33330079</v>
      </c>
      <c r="O11" s="2"/>
      <c r="P11" s="2" t="s">
        <v>52</v>
      </c>
      <c r="Q11" s="2">
        <v>40</v>
      </c>
      <c r="R11" s="2">
        <f>IF(Q11&lt;1,0,IF(Q11&lt;51,8120,IF(Q11&lt;150,9100,10500)))</f>
        <v>8120</v>
      </c>
      <c r="S11" s="2">
        <f>IF(Q11&lt;1,0,IF(Q11&lt;51,3480,IF(Q11&lt;150,3900,4500)))</f>
        <v>3480</v>
      </c>
      <c r="T11" s="2">
        <f>R11+S11</f>
        <v>11600</v>
      </c>
    </row>
    <row r="12" spans="1:20" x14ac:dyDescent="0.25">
      <c r="A12" s="2">
        <v>22057994</v>
      </c>
      <c r="B12" s="2" t="s">
        <v>64</v>
      </c>
      <c r="C12" s="2" t="s">
        <v>20</v>
      </c>
      <c r="D12" s="2" t="s">
        <v>34</v>
      </c>
      <c r="E12" s="2" t="s">
        <v>65</v>
      </c>
      <c r="F12" s="2" t="s">
        <v>65</v>
      </c>
      <c r="G12" s="2">
        <v>2203909</v>
      </c>
      <c r="H12" s="2" t="s">
        <v>21</v>
      </c>
      <c r="I12" s="2" t="s">
        <v>30</v>
      </c>
      <c r="J12" s="2" t="s">
        <v>22</v>
      </c>
      <c r="K12" s="2" t="s">
        <v>22</v>
      </c>
      <c r="L12" s="2" t="s">
        <v>31</v>
      </c>
      <c r="M12" s="2">
        <v>89</v>
      </c>
      <c r="N12" s="2">
        <v>35151130</v>
      </c>
      <c r="O12" s="2"/>
      <c r="P12" s="2" t="s">
        <v>66</v>
      </c>
      <c r="Q12" s="2">
        <v>31</v>
      </c>
      <c r="R12" s="2">
        <f>IF(Q12&lt;1,0,IF(Q12&lt;51,8120,IF(Q12&lt;150,9100,10500)))</f>
        <v>8120</v>
      </c>
      <c r="S12" s="2">
        <f>IF(Q12&lt;1,0,IF(Q12&lt;51,3480,IF(Q12&lt;150,3900,4500)))</f>
        <v>3480</v>
      </c>
      <c r="T12" s="2">
        <f>R12+S12</f>
        <v>11600</v>
      </c>
    </row>
    <row r="13" spans="1:20" x14ac:dyDescent="0.25">
      <c r="A13" s="2">
        <v>22061215</v>
      </c>
      <c r="B13" s="2" t="s">
        <v>67</v>
      </c>
      <c r="C13" s="2" t="s">
        <v>20</v>
      </c>
      <c r="D13" s="2" t="s">
        <v>34</v>
      </c>
      <c r="E13" s="2" t="s">
        <v>68</v>
      </c>
      <c r="F13" s="2" t="s">
        <v>69</v>
      </c>
      <c r="G13" s="2">
        <v>2210391</v>
      </c>
      <c r="H13" s="2" t="s">
        <v>21</v>
      </c>
      <c r="I13" s="2" t="s">
        <v>70</v>
      </c>
      <c r="J13" s="2" t="s">
        <v>22</v>
      </c>
      <c r="K13" s="2" t="s">
        <v>22</v>
      </c>
      <c r="L13" s="2" t="s">
        <v>24</v>
      </c>
      <c r="M13" s="2">
        <v>89</v>
      </c>
      <c r="N13" s="2">
        <v>35470057</v>
      </c>
      <c r="O13" s="2"/>
      <c r="P13" s="2" t="s">
        <v>22</v>
      </c>
      <c r="Q13" s="2">
        <v>35</v>
      </c>
      <c r="R13" s="2">
        <f>IF(Q13&lt;1,0,IF(Q13&lt;51,8120,IF(Q13&lt;150,9100,10500)))</f>
        <v>8120</v>
      </c>
      <c r="S13" s="2">
        <f>IF(Q13&lt;1,0,IF(Q13&lt;51,3480,IF(Q13&lt;150,3900,4500)))</f>
        <v>3480</v>
      </c>
      <c r="T13" s="2">
        <f>R13+S13</f>
        <v>11600</v>
      </c>
    </row>
    <row r="14" spans="1:20" x14ac:dyDescent="0.25">
      <c r="A14" s="2">
        <v>22093486</v>
      </c>
      <c r="B14" s="2" t="s">
        <v>71</v>
      </c>
      <c r="C14" s="2" t="s">
        <v>20</v>
      </c>
      <c r="D14" s="2" t="s">
        <v>34</v>
      </c>
      <c r="E14" s="2" t="s">
        <v>72</v>
      </c>
      <c r="F14" s="2" t="s">
        <v>73</v>
      </c>
      <c r="G14" s="2">
        <v>2206050</v>
      </c>
      <c r="H14" s="2" t="s">
        <v>21</v>
      </c>
      <c r="I14" s="2" t="s">
        <v>74</v>
      </c>
      <c r="J14" s="2" t="s">
        <v>27</v>
      </c>
      <c r="K14" s="2" t="s">
        <v>22</v>
      </c>
      <c r="L14" s="2" t="s">
        <v>24</v>
      </c>
      <c r="M14" s="2">
        <v>89</v>
      </c>
      <c r="N14" s="2"/>
      <c r="O14" s="2">
        <v>994530680</v>
      </c>
      <c r="P14" s="2" t="s">
        <v>75</v>
      </c>
      <c r="Q14" s="2">
        <v>36</v>
      </c>
      <c r="R14" s="2">
        <f>IF(Q14&lt;1,0,IF(Q14&lt;51,8120,IF(Q14&lt;150,9100,10500)))</f>
        <v>8120</v>
      </c>
      <c r="S14" s="2">
        <f>IF(Q14&lt;1,0,IF(Q14&lt;51,3480,IF(Q14&lt;150,3900,4500)))</f>
        <v>3480</v>
      </c>
      <c r="T14" s="2">
        <f>R14+S14</f>
        <v>11600</v>
      </c>
    </row>
    <row r="15" spans="1:20" x14ac:dyDescent="0.25">
      <c r="A15" s="2">
        <v>22124004</v>
      </c>
      <c r="B15" s="2" t="s">
        <v>76</v>
      </c>
      <c r="C15" s="2" t="s">
        <v>20</v>
      </c>
      <c r="D15" s="2" t="s">
        <v>34</v>
      </c>
      <c r="E15" s="2" t="s">
        <v>77</v>
      </c>
      <c r="F15" s="2" t="s">
        <v>78</v>
      </c>
      <c r="G15" s="2">
        <v>2202653</v>
      </c>
      <c r="H15" s="2" t="s">
        <v>21</v>
      </c>
      <c r="I15" s="2" t="s">
        <v>79</v>
      </c>
      <c r="J15" s="2" t="s">
        <v>23</v>
      </c>
      <c r="K15" s="2" t="s">
        <v>22</v>
      </c>
      <c r="L15" s="2" t="s">
        <v>24</v>
      </c>
      <c r="M15" s="2">
        <v>86</v>
      </c>
      <c r="N15" s="2">
        <v>33320030</v>
      </c>
      <c r="O15" s="2">
        <v>981197419</v>
      </c>
      <c r="P15" s="2" t="s">
        <v>80</v>
      </c>
      <c r="Q15" s="2">
        <v>11</v>
      </c>
      <c r="R15" s="2">
        <f>IF(Q15&lt;1,0,IF(Q15&lt;51,8120,IF(Q15&lt;150,9100,10500)))</f>
        <v>8120</v>
      </c>
      <c r="S15" s="2">
        <f>IF(Q15&lt;1,0,IF(Q15&lt;51,3480,IF(Q15&lt;150,3900,4500)))</f>
        <v>3480</v>
      </c>
      <c r="T15" s="2">
        <f>R15+S15</f>
        <v>11600</v>
      </c>
    </row>
    <row r="16" spans="1:20" x14ac:dyDescent="0.25">
      <c r="A16" s="2">
        <v>22128328</v>
      </c>
      <c r="B16" s="2" t="s">
        <v>81</v>
      </c>
      <c r="C16" s="2" t="s">
        <v>20</v>
      </c>
      <c r="D16" s="2" t="s">
        <v>34</v>
      </c>
      <c r="E16" s="2" t="s">
        <v>44</v>
      </c>
      <c r="F16" s="2" t="s">
        <v>45</v>
      </c>
      <c r="G16" s="2">
        <v>2202174</v>
      </c>
      <c r="H16" s="2" t="s">
        <v>21</v>
      </c>
      <c r="I16" s="2" t="s">
        <v>82</v>
      </c>
      <c r="J16" s="2" t="s">
        <v>22</v>
      </c>
      <c r="K16" s="2" t="s">
        <v>22</v>
      </c>
      <c r="L16" s="2" t="s">
        <v>24</v>
      </c>
      <c r="M16" s="2">
        <v>86</v>
      </c>
      <c r="N16" s="2">
        <v>981851474</v>
      </c>
      <c r="O16" s="2"/>
      <c r="P16" s="2" t="s">
        <v>47</v>
      </c>
      <c r="Q16" s="2">
        <v>53</v>
      </c>
      <c r="R16" s="2">
        <f>IF(Q16&lt;1,0,IF(Q16&lt;51,8120,IF(Q16&lt;150,9100,10500)))</f>
        <v>9100</v>
      </c>
      <c r="S16" s="2">
        <f>IF(Q16&lt;1,0,IF(Q16&lt;51,3480,IF(Q16&lt;150,3900,4500)))</f>
        <v>3900</v>
      </c>
      <c r="T16" s="2">
        <f>R16+S16</f>
        <v>13000</v>
      </c>
    </row>
    <row r="17" spans="1:20" x14ac:dyDescent="0.25">
      <c r="A17" s="2">
        <v>22133330</v>
      </c>
      <c r="B17" s="2" t="s">
        <v>83</v>
      </c>
      <c r="C17" s="2" t="s">
        <v>20</v>
      </c>
      <c r="D17" s="2" t="s">
        <v>34</v>
      </c>
      <c r="E17" s="2" t="s">
        <v>72</v>
      </c>
      <c r="F17" s="2" t="s">
        <v>73</v>
      </c>
      <c r="G17" s="2">
        <v>2206050</v>
      </c>
      <c r="H17" s="2" t="s">
        <v>21</v>
      </c>
      <c r="I17" s="2" t="s">
        <v>84</v>
      </c>
      <c r="J17" s="2" t="s">
        <v>22</v>
      </c>
      <c r="K17" s="2" t="s">
        <v>24</v>
      </c>
      <c r="L17" s="2" t="s">
        <v>22</v>
      </c>
      <c r="M17" s="2">
        <v>89</v>
      </c>
      <c r="N17" s="2">
        <v>34730127</v>
      </c>
      <c r="O17" s="2"/>
      <c r="P17" s="2" t="s">
        <v>75</v>
      </c>
      <c r="Q17" s="2">
        <v>22</v>
      </c>
      <c r="R17" s="2">
        <f>IF(Q17&lt;1,0,IF(Q17&lt;51,8120,IF(Q17&lt;150,9100,10500)))</f>
        <v>8120</v>
      </c>
      <c r="S17" s="2">
        <f>IF(Q17&lt;1,0,IF(Q17&lt;51,3480,IF(Q17&lt;150,3900,4500)))</f>
        <v>3480</v>
      </c>
      <c r="T17" s="2">
        <f>R17+S17</f>
        <v>11600</v>
      </c>
    </row>
    <row r="18" spans="1:20" x14ac:dyDescent="0.25">
      <c r="A18" s="2">
        <v>22138293</v>
      </c>
      <c r="B18" s="2" t="s">
        <v>85</v>
      </c>
      <c r="C18" s="2" t="s">
        <v>20</v>
      </c>
      <c r="D18" s="2" t="s">
        <v>34</v>
      </c>
      <c r="E18" s="2" t="s">
        <v>86</v>
      </c>
      <c r="F18" s="2" t="s">
        <v>86</v>
      </c>
      <c r="G18" s="2">
        <v>2206209</v>
      </c>
      <c r="H18" s="2" t="s">
        <v>21</v>
      </c>
      <c r="I18" s="2" t="s">
        <v>87</v>
      </c>
      <c r="J18" s="2" t="s">
        <v>27</v>
      </c>
      <c r="K18" s="2" t="s">
        <v>22</v>
      </c>
      <c r="L18" s="2" t="s">
        <v>24</v>
      </c>
      <c r="M18" s="2">
        <v>86</v>
      </c>
      <c r="N18" s="2">
        <v>32448801</v>
      </c>
      <c r="O18" s="2"/>
      <c r="P18" s="2" t="s">
        <v>22</v>
      </c>
      <c r="Q18" s="2">
        <v>25</v>
      </c>
      <c r="R18" s="2">
        <f>IF(Q18&lt;1,0,IF(Q18&lt;51,8120,IF(Q18&lt;150,9100,10500)))</f>
        <v>8120</v>
      </c>
      <c r="S18" s="2">
        <f>IF(Q18&lt;1,0,IF(Q18&lt;51,3480,IF(Q18&lt;150,3900,4500)))</f>
        <v>3480</v>
      </c>
      <c r="T18" s="2">
        <f>R18+S18</f>
        <v>11600</v>
      </c>
    </row>
    <row r="19" spans="1:20" x14ac:dyDescent="0.25">
      <c r="A19" s="2">
        <v>22139117</v>
      </c>
      <c r="B19" s="2" t="s">
        <v>88</v>
      </c>
      <c r="C19" s="2" t="s">
        <v>20</v>
      </c>
      <c r="D19" s="2" t="s">
        <v>34</v>
      </c>
      <c r="E19" s="2" t="s">
        <v>39</v>
      </c>
      <c r="F19" s="2" t="s">
        <v>40</v>
      </c>
      <c r="G19" s="2">
        <v>2206803</v>
      </c>
      <c r="H19" s="2" t="s">
        <v>21</v>
      </c>
      <c r="I19" s="2" t="s">
        <v>89</v>
      </c>
      <c r="J19" s="2" t="s">
        <v>42</v>
      </c>
      <c r="K19" s="2" t="s">
        <v>26</v>
      </c>
      <c r="L19" s="2" t="s">
        <v>24</v>
      </c>
      <c r="M19" s="2">
        <v>86</v>
      </c>
      <c r="N19" s="2">
        <v>32451336</v>
      </c>
      <c r="O19" s="2"/>
      <c r="P19" s="2" t="s">
        <v>32</v>
      </c>
      <c r="Q19" s="2">
        <v>78</v>
      </c>
      <c r="R19" s="2">
        <f>IF(Q19&lt;1,0,IF(Q19&lt;51,8120,IF(Q19&lt;150,9100,10500)))</f>
        <v>9100</v>
      </c>
      <c r="S19" s="2">
        <f>IF(Q19&lt;1,0,IF(Q19&lt;51,3480,IF(Q19&lt;150,3900,4500)))</f>
        <v>3900</v>
      </c>
      <c r="T19" s="2">
        <f>R19+S19</f>
        <v>13000</v>
      </c>
    </row>
    <row r="20" spans="1:20" x14ac:dyDescent="0.25">
      <c r="A20" s="2">
        <v>22139613</v>
      </c>
      <c r="B20" s="2" t="s">
        <v>90</v>
      </c>
      <c r="C20" s="2" t="s">
        <v>20</v>
      </c>
      <c r="D20" s="2" t="s">
        <v>34</v>
      </c>
      <c r="E20" s="2" t="s">
        <v>44</v>
      </c>
      <c r="F20" s="2" t="s">
        <v>45</v>
      </c>
      <c r="G20" s="2">
        <v>2202174</v>
      </c>
      <c r="H20" s="2" t="s">
        <v>21</v>
      </c>
      <c r="I20" s="2" t="s">
        <v>91</v>
      </c>
      <c r="J20" s="2" t="s">
        <v>22</v>
      </c>
      <c r="K20" s="2" t="s">
        <v>22</v>
      </c>
      <c r="L20" s="2" t="s">
        <v>24</v>
      </c>
      <c r="M20" s="2">
        <v>86</v>
      </c>
      <c r="N20" s="2"/>
      <c r="O20" s="2">
        <v>32460068</v>
      </c>
      <c r="P20" s="2" t="s">
        <v>47</v>
      </c>
      <c r="Q20" s="2">
        <v>29</v>
      </c>
      <c r="R20" s="2">
        <f>IF(Q20&lt;1,0,IF(Q20&lt;51,8120,IF(Q20&lt;150,9100,10500)))</f>
        <v>8120</v>
      </c>
      <c r="S20" s="2">
        <f>IF(Q20&lt;1,0,IF(Q20&lt;51,3480,IF(Q20&lt;150,3900,4500)))</f>
        <v>3480</v>
      </c>
      <c r="T20" s="2">
        <f>R20+S20</f>
        <v>11600</v>
      </c>
    </row>
    <row r="21" spans="1:20" x14ac:dyDescent="0.25">
      <c r="A21" s="2">
        <v>22031480</v>
      </c>
      <c r="B21" s="2" t="s">
        <v>92</v>
      </c>
      <c r="C21" s="2" t="s">
        <v>20</v>
      </c>
      <c r="D21" s="2" t="s">
        <v>34</v>
      </c>
      <c r="E21" s="2" t="s">
        <v>93</v>
      </c>
      <c r="F21" s="2" t="s">
        <v>34</v>
      </c>
      <c r="G21" s="2">
        <v>2200301</v>
      </c>
      <c r="H21" s="2" t="s">
        <v>21</v>
      </c>
      <c r="I21" s="2" t="s">
        <v>94</v>
      </c>
      <c r="J21" s="2">
        <v>90</v>
      </c>
      <c r="K21" s="2" t="s">
        <v>95</v>
      </c>
      <c r="L21" s="2" t="s">
        <v>96</v>
      </c>
      <c r="M21" s="2">
        <v>86</v>
      </c>
      <c r="N21" s="2">
        <v>32951222</v>
      </c>
      <c r="O21" s="2">
        <v>999462778</v>
      </c>
      <c r="P21" s="2" t="s">
        <v>97</v>
      </c>
      <c r="Q21" s="2">
        <v>35</v>
      </c>
      <c r="R21" s="2">
        <f>IF(Q21&lt;1,0,IF(Q21&lt;51,8120,IF(Q21&lt;150,9100,10500)))</f>
        <v>8120</v>
      </c>
      <c r="S21" s="2">
        <f>IF(Q21&lt;1,0,IF(Q21&lt;51,3480,IF(Q21&lt;150,3900,4500)))</f>
        <v>3480</v>
      </c>
      <c r="T21" s="2">
        <f>R21+S21</f>
        <v>11600</v>
      </c>
    </row>
    <row r="22" spans="1:20" x14ac:dyDescent="0.25">
      <c r="A22" s="2">
        <v>22002634</v>
      </c>
      <c r="B22" s="2" t="s">
        <v>98</v>
      </c>
      <c r="C22" s="2" t="s">
        <v>20</v>
      </c>
      <c r="D22" s="2" t="s">
        <v>34</v>
      </c>
      <c r="E22" s="2" t="s">
        <v>99</v>
      </c>
      <c r="F22" s="2" t="s">
        <v>34</v>
      </c>
      <c r="G22" s="2">
        <v>2201507</v>
      </c>
      <c r="H22" s="2" t="s">
        <v>21</v>
      </c>
      <c r="I22" s="2" t="s">
        <v>100</v>
      </c>
      <c r="J22" s="2" t="s">
        <v>23</v>
      </c>
      <c r="K22" s="2" t="s">
        <v>25</v>
      </c>
      <c r="L22" s="2" t="s">
        <v>28</v>
      </c>
      <c r="M22" s="2">
        <v>63</v>
      </c>
      <c r="N22" s="2">
        <v>34421982</v>
      </c>
      <c r="O22" s="2">
        <v>0</v>
      </c>
      <c r="P22" s="2">
        <v>0</v>
      </c>
      <c r="Q22" s="2">
        <v>117</v>
      </c>
      <c r="R22" s="2">
        <f>IF(Q22&lt;1,0,IF(Q22&lt;51,8120,IF(Q22&lt;150,9100,10500)))</f>
        <v>9100</v>
      </c>
      <c r="S22" s="2">
        <f>IF(Q22&lt;1,0,IF(Q22&lt;51,3480,IF(Q22&lt;150,3900,4500)))</f>
        <v>3900</v>
      </c>
      <c r="T22" s="2">
        <f>R22+S22</f>
        <v>13000</v>
      </c>
    </row>
    <row r="23" spans="1:20" x14ac:dyDescent="0.25">
      <c r="A23" s="2">
        <v>22002383</v>
      </c>
      <c r="B23" s="2" t="s">
        <v>101</v>
      </c>
      <c r="C23" s="2" t="s">
        <v>20</v>
      </c>
      <c r="D23" s="2" t="s">
        <v>34</v>
      </c>
      <c r="E23" s="2" t="s">
        <v>99</v>
      </c>
      <c r="F23" s="2" t="s">
        <v>34</v>
      </c>
      <c r="G23" s="2">
        <v>2201507</v>
      </c>
      <c r="H23" s="2" t="s">
        <v>21</v>
      </c>
      <c r="I23" s="2" t="s">
        <v>102</v>
      </c>
      <c r="J23" s="2" t="s">
        <v>27</v>
      </c>
      <c r="K23" s="2">
        <v>0</v>
      </c>
      <c r="L23" s="2" t="s">
        <v>103</v>
      </c>
      <c r="M23" s="2">
        <v>85</v>
      </c>
      <c r="N23" s="2">
        <v>88899696</v>
      </c>
      <c r="O23" s="2">
        <v>89659647</v>
      </c>
      <c r="P23" s="2" t="s">
        <v>104</v>
      </c>
      <c r="Q23" s="2">
        <v>23</v>
      </c>
      <c r="R23" s="2">
        <f>IF(Q23&lt;1,0,IF(Q23&lt;51,8120,IF(Q23&lt;150,9100,10500)))</f>
        <v>8120</v>
      </c>
      <c r="S23" s="2">
        <f>IF(Q23&lt;1,0,IF(Q23&lt;51,3480,IF(Q23&lt;150,3900,4500)))</f>
        <v>3480</v>
      </c>
      <c r="T23" s="2">
        <f>R23+S23</f>
        <v>11600</v>
      </c>
    </row>
    <row r="24" spans="1:20" x14ac:dyDescent="0.25">
      <c r="A24" s="2">
        <v>22002715</v>
      </c>
      <c r="B24" s="2" t="s">
        <v>105</v>
      </c>
      <c r="C24" s="2" t="s">
        <v>20</v>
      </c>
      <c r="D24" s="2" t="s">
        <v>34</v>
      </c>
      <c r="E24" s="2" t="s">
        <v>99</v>
      </c>
      <c r="F24" s="2" t="s">
        <v>34</v>
      </c>
      <c r="G24" s="2">
        <v>2201507</v>
      </c>
      <c r="H24" s="2" t="s">
        <v>21</v>
      </c>
      <c r="I24" s="2" t="s">
        <v>106</v>
      </c>
      <c r="J24" s="2" t="s">
        <v>23</v>
      </c>
      <c r="K24" s="2">
        <v>0</v>
      </c>
      <c r="L24" s="2" t="s">
        <v>107</v>
      </c>
      <c r="M24" s="2">
        <v>86</v>
      </c>
      <c r="N24" s="2">
        <v>994499849</v>
      </c>
      <c r="O24" s="2">
        <v>32750050</v>
      </c>
      <c r="P24" s="2" t="s">
        <v>108</v>
      </c>
      <c r="Q24" s="2">
        <v>38</v>
      </c>
      <c r="R24" s="2">
        <f>IF(Q24&lt;1,0,IF(Q24&lt;51,8120,IF(Q24&lt;150,9100,10500)))</f>
        <v>8120</v>
      </c>
      <c r="S24" s="2">
        <f>IF(Q24&lt;1,0,IF(Q24&lt;51,3480,IF(Q24&lt;150,3900,4500)))</f>
        <v>3480</v>
      </c>
      <c r="T24" s="2">
        <f>R24+S24</f>
        <v>11600</v>
      </c>
    </row>
    <row r="25" spans="1:20" x14ac:dyDescent="0.25">
      <c r="A25" s="2">
        <v>22002570</v>
      </c>
      <c r="B25" s="2" t="s">
        <v>109</v>
      </c>
      <c r="C25" s="2" t="s">
        <v>20</v>
      </c>
      <c r="D25" s="2" t="s">
        <v>34</v>
      </c>
      <c r="E25" s="2" t="s">
        <v>99</v>
      </c>
      <c r="F25" s="2" t="s">
        <v>34</v>
      </c>
      <c r="G25" s="2">
        <v>2201507</v>
      </c>
      <c r="H25" s="2" t="s">
        <v>21</v>
      </c>
      <c r="I25" s="2" t="s">
        <v>110</v>
      </c>
      <c r="J25" s="2">
        <v>410</v>
      </c>
      <c r="K25" s="2">
        <v>0</v>
      </c>
      <c r="L25" s="2" t="s">
        <v>29</v>
      </c>
      <c r="M25" s="2">
        <v>85</v>
      </c>
      <c r="N25" s="2">
        <v>34525132</v>
      </c>
      <c r="O25" s="2">
        <v>0</v>
      </c>
      <c r="P25" s="2" t="s">
        <v>111</v>
      </c>
      <c r="Q25" s="2">
        <v>22</v>
      </c>
      <c r="R25" s="2">
        <f>IF(Q25&lt;1,0,IF(Q25&lt;51,8120,IF(Q25&lt;150,9100,10500)))</f>
        <v>8120</v>
      </c>
      <c r="S25" s="2">
        <f>IF(Q25&lt;1,0,IF(Q25&lt;51,3480,IF(Q25&lt;150,3900,4500)))</f>
        <v>3480</v>
      </c>
      <c r="T25" s="2">
        <f>R25+S25</f>
        <v>11600</v>
      </c>
    </row>
    <row r="26" spans="1:20" x14ac:dyDescent="0.25">
      <c r="A26" s="2">
        <v>22146806</v>
      </c>
      <c r="B26" s="2" t="s">
        <v>112</v>
      </c>
      <c r="C26" s="2" t="s">
        <v>20</v>
      </c>
      <c r="D26" s="2" t="s">
        <v>34</v>
      </c>
      <c r="E26" s="2" t="s">
        <v>113</v>
      </c>
      <c r="F26" s="2" t="s">
        <v>114</v>
      </c>
      <c r="G26" s="2">
        <v>2205524</v>
      </c>
      <c r="H26" s="2" t="s">
        <v>21</v>
      </c>
      <c r="I26" s="2" t="s">
        <v>115</v>
      </c>
      <c r="J26" s="2" t="s">
        <v>22</v>
      </c>
      <c r="K26" s="2" t="s">
        <v>22</v>
      </c>
      <c r="L26" s="2" t="s">
        <v>24</v>
      </c>
      <c r="M26" s="2">
        <v>89</v>
      </c>
      <c r="N26" s="2">
        <v>35530035</v>
      </c>
      <c r="O26" s="2"/>
      <c r="P26" s="2" t="s">
        <v>116</v>
      </c>
      <c r="Q26" s="2">
        <v>215</v>
      </c>
      <c r="R26" s="2">
        <f>IF(Q26&lt;1,0,IF(Q26&lt;51,8120,IF(Q26&lt;150,9100,10500)))</f>
        <v>10500</v>
      </c>
      <c r="S26" s="2">
        <f>IF(Q26&lt;1,0,IF(Q26&lt;51,3480,IF(Q26&lt;150,3900,4500)))</f>
        <v>4500</v>
      </c>
      <c r="T26" s="2">
        <f>R26+S26</f>
        <v>15000</v>
      </c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suporte</cp:lastModifiedBy>
  <dcterms:created xsi:type="dcterms:W3CDTF">2020-04-27T14:54:30Z</dcterms:created>
  <dcterms:modified xsi:type="dcterms:W3CDTF">2020-04-27T15:41:03Z</dcterms:modified>
</cp:coreProperties>
</file>